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<sst xmlns="http://schemas.openxmlformats.org/spreadsheetml/2006/main" count="22" uniqueCount="22">
  <si>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</si>
  <si>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</si>
  <si>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</si>
  <si>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</si>
  <si>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</si>
  <si>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</si>
  <si>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</si>
  <si>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</si>
  <si>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Коммерческое предложение  №2 
</t>
  </si>
  <si>
    <t xml:space="preserve">Коммерческое предложение  №3 
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</si>
  <si>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</si>
  <si>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</si>
  <si>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</si>
  <si>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</si>
  <si>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</si>
  <si>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</si>
  <si>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</si>
  <si>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</si>
  <si>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</si>
  <si>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Обоснование начальной (максимальной) цены договора (контракта) на оказание услуг по физической охране г. Грязи</t>
  </si>
  <si>
    <t xml:space="preserve"> Оказание услуг по физической охране г. Грязи</t>
  </si>
  <si>
    <t>мес.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</si>
</sst>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28575</xdr:colOff>
      <xdr:row>3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255270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5241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1533525</xdr:colOff>
      <xdr:row>3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200400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495300</xdr:colOff>
      <xdr:row>3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8384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3.140625" style="1" customWidth="1"/>
    <col min="2" max="2" width="36.28125" style="1" customWidth="1"/>
    <col min="3" max="3" width="5.8515625" style="1" customWidth="1"/>
    <col min="4" max="4" width="6.8515625" style="1" customWidth="1"/>
    <col min="5" max="5" width="14.421875" style="1" customWidth="1"/>
    <col min="6" max="6" width="14.7109375" style="1" customWidth="1"/>
    <col min="7" max="7" width="14.57421875" style="1" customWidth="1"/>
    <col min="8" max="8" width="15.57421875" style="1" customWidth="1"/>
    <col min="9" max="9" width="15.421875" style="1" customWidth="1"/>
    <col min="10" max="10" width="14.28125" style="1" customWidth="1"/>
    <col min="11" max="11" width="28.00390625" style="1" customWidth="1"/>
    <col min="12" max="12" width="13.57421875" style="1" customWidth="1"/>
    <col min="13" max="13" width="9.421875" style="1" customWidth="1"/>
    <col min="14" max="14" width="13.8515625" style="1" customWidth="1"/>
    <col min="15" max="16384" width="9.140625" style="1" customWidth="1"/>
  </cols>
  <sheetData>
    <row r="1" spans="2:29" ht="48" customHeight="1">
      <c r="B1" s="2"/>
      <c r="C1" s="2"/>
      <c r="K1" s="3"/>
      <c r="M1" s="26"/>
      <c r="N1" s="26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</row>
    <row r="2" spans="1:29" ht="39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M2" s="26"/>
      <c r="N2" s="2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4" ht="39" customHeight="1">
      <c r="A3" s="28" t="s">
        <v>0</v>
      </c>
      <c r="B3" s="29" t="s">
        <v>1</v>
      </c>
      <c r="C3" s="29" t="s">
        <v>2</v>
      </c>
      <c r="D3" s="29" t="s">
        <v>3</v>
      </c>
      <c r="E3" s="30" t="s">
        <v>4</v>
      </c>
      <c r="F3" s="30"/>
      <c r="G3" s="30"/>
      <c r="H3" s="21" t="s">
        <v>5</v>
      </c>
      <c r="I3" s="21"/>
      <c r="J3" s="21"/>
      <c r="K3" s="22" t="s">
        <v>6</v>
      </c>
      <c r="L3" s="22"/>
      <c r="M3" s="22"/>
      <c r="N3" s="22"/>
    </row>
    <row r="4" spans="1:14" ht="159" customHeight="1">
      <c r="A4" s="28"/>
      <c r="B4" s="29"/>
      <c r="C4" s="29"/>
      <c r="D4" s="29"/>
      <c r="E4" s="6" t="s">
        <v>7</v>
      </c>
      <c r="F4" s="6" t="s">
        <v>8</v>
      </c>
      <c r="G4" s="7" t="s">
        <v>9</v>
      </c>
      <c r="H4" s="6" t="s">
        <v>10</v>
      </c>
      <c r="I4" s="6" t="s">
        <v>11</v>
      </c>
      <c r="J4" s="8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4" s="9" customFormat="1" ht="18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9" customFormat="1" ht="32.25" customHeight="1">
      <c r="A6" s="10">
        <v>1</v>
      </c>
      <c r="B6" s="11" t="s">
        <v>20</v>
      </c>
      <c r="C6" s="12" t="s">
        <v>21</v>
      </c>
      <c r="D6" s="12">
        <v>12</v>
      </c>
      <c r="E6" s="13">
        <v>67000</v>
      </c>
      <c r="F6" s="13">
        <v>49000</v>
      </c>
      <c r="G6" s="13">
        <v>55000</v>
      </c>
      <c r="H6" s="14">
        <f>AVERAGE(E6:G6)</f>
        <v>57000</v>
      </c>
      <c r="I6" s="15">
        <f>SQRT(((SUM((POWER(E6-H6,2)),(POWER(F6-H6,2)),(POWER(G6-H6,2)))/(COLUMNS(E6:G6)-1))))</f>
        <v>9165.15138991168</v>
      </c>
      <c r="J6" s="15">
        <f>I6/H6*100</f>
        <v>16.079212964757332</v>
      </c>
      <c r="K6" s="16">
        <f>((D6/3)*(SUM(E6:G6)))</f>
        <v>684000</v>
      </c>
      <c r="L6" s="17">
        <f>K6/D6</f>
        <v>57000</v>
      </c>
      <c r="M6" s="16">
        <f>ROUND(L6,2)</f>
        <v>57000</v>
      </c>
      <c r="N6" s="16">
        <f>M6*D6</f>
        <v>684000</v>
      </c>
    </row>
    <row r="7" spans="1:14" ht="15.75" customHeight="1">
      <c r="A7" s="24"/>
      <c r="B7" s="24"/>
      <c r="C7" s="24"/>
      <c r="D7" s="24"/>
      <c r="E7" s="24"/>
      <c r="F7" s="24"/>
      <c r="G7" s="24"/>
      <c r="H7" s="18"/>
      <c r="I7" s="18"/>
      <c r="J7" s="18"/>
      <c r="K7" s="19"/>
      <c r="N7" s="20">
        <f>SUM(N5:N6)</f>
        <v>684000</v>
      </c>
    </row>
    <row r="8" spans="1:11" ht="36" customHeight="1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12.75">
      <c r="A9" s="1" t="s">
        <v>18</v>
      </c>
    </row>
  </sheetData>
  <sheetProtection selectLockedCells="1" selectUnlockedCells="1"/>
  <mergeCells count="12">
    <mergeCell ref="D3:D4"/>
    <mergeCell ref="E3:G3"/>
    <mergeCell ref="H3:J3"/>
    <mergeCell ref="K3:N3"/>
    <mergeCell ref="A5:N5"/>
    <mergeCell ref="A7:G7"/>
    <mergeCell ref="A8:K8"/>
    <mergeCell ref="M1:N2"/>
    <mergeCell ref="A2:K2"/>
    <mergeCell ref="A3:A4"/>
    <mergeCell ref="B3:B4"/>
    <mergeCell ref="C3:C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dcterms:modified xsi:type="dcterms:W3CDTF">2019-11-28T07:32:49Z</dcterms:modified>
  <cp:category/>
  <cp:version/>
  <cp:contentType/>
  <cp:contentStatus/>
</cp:coreProperties>
</file>