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МЦ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<sst xmlns="http://schemas.openxmlformats.org/spreadsheetml/2006/main" count="22" uniqueCount="22">
  <si>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</si>
  <si>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Наименование предмета договора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</si>
  <si>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</si>
  <si>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</si>
  <si>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</si>
  <si>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</si>
  <si>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</si>
  <si>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 
</t>
  </si>
  <si>
    <t xml:space="preserve">Коммерческое предложение  №2
</t>
  </si>
  <si>
    <t>Коммерческое предложение  № 3</t>
  </si>
  <si>
    <t xml:space="preserve">Средняя арифметическая цена за единицу     &lt;ц&gt; </t>
  </si>
  <si>
    <t>Среднее квадратичное отклонение</t>
  </si>
  <si>
    <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</si>
  <si>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</si>
  <si>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</si>
  <si>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</si>
  <si>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</si>
  <si>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</si>
  <si>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 xml:space="preserve"> услуги по огнезащитной обработке деревянных конструкций чердака</t>
  </si>
  <si>
    <t>Обоснование начальной (максимальной) цены договора — услуги п оогнезащитной обработке деревянных конструкций чердака</t>
  </si>
  <si>
    <t>кв. м.</t>
  </si>
  <si>
    <t>Информация взята с зайта гос. Закупок (ЭА № 19-ЭА-150 - Елецкий психоневрологический диспансер.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</si>
</sst>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18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527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838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527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838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952500</xdr:rowOff>
    </xdr:from>
    <xdr:to>
      <xdr:col>9</xdr:col>
      <xdr:colOff>28575</xdr:colOff>
      <xdr:row>3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552700"/>
          <a:ext cx="28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25241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1600200</xdr:rowOff>
    </xdr:from>
    <xdr:to>
      <xdr:col>9</xdr:col>
      <xdr:colOff>1533525</xdr:colOff>
      <xdr:row>3</xdr:row>
      <xdr:rowOff>1962150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3200400"/>
          <a:ext cx="1514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3</xdr:row>
      <xdr:rowOff>1238250</xdr:rowOff>
    </xdr:from>
    <xdr:to>
      <xdr:col>9</xdr:col>
      <xdr:colOff>485775</xdr:colOff>
      <xdr:row>3</xdr:row>
      <xdr:rowOff>1466850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283845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140625" style="1" customWidth="1"/>
    <col min="2" max="2" width="36.28125" style="1" customWidth="1"/>
    <col min="3" max="3" width="5.8515625" style="1" customWidth="1"/>
    <col min="4" max="4" width="8.7109375" style="1" customWidth="1"/>
    <col min="5" max="5" width="14.421875" style="1" customWidth="1"/>
    <col min="6" max="6" width="14.7109375" style="1" customWidth="1"/>
    <col min="7" max="8" width="15.57421875" style="1" customWidth="1"/>
    <col min="9" max="9" width="15.421875" style="1" customWidth="1"/>
    <col min="10" max="10" width="28.00390625" style="1" customWidth="1"/>
    <col min="11" max="11" width="13.57421875" style="1" customWidth="1"/>
    <col min="12" max="12" width="9.421875" style="1" customWidth="1"/>
    <col min="13" max="13" width="13.8515625" style="1" customWidth="1"/>
    <col min="14" max="16384" width="9.140625" style="1" customWidth="1"/>
  </cols>
  <sheetData>
    <row r="1" spans="2:28" ht="48" customHeight="1">
      <c r="B1" s="2"/>
      <c r="C1" s="2"/>
      <c r="J1" s="3"/>
      <c r="L1" s="24"/>
      <c r="M1" s="2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</row>
    <row r="2" spans="1:28" ht="39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L2" s="24"/>
      <c r="M2" s="2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13" ht="39" customHeight="1">
      <c r="A3" s="26" t="s">
        <v>0</v>
      </c>
      <c r="B3" s="27" t="s">
        <v>1</v>
      </c>
      <c r="C3" s="27" t="s">
        <v>2</v>
      </c>
      <c r="D3" s="27" t="s">
        <v>3</v>
      </c>
      <c r="E3" s="28" t="s">
        <v>4</v>
      </c>
      <c r="F3" s="28"/>
      <c r="G3" s="28"/>
      <c r="H3" s="29" t="s">
        <v>5</v>
      </c>
      <c r="I3" s="29"/>
      <c r="J3" s="30" t="s">
        <v>6</v>
      </c>
      <c r="K3" s="30"/>
      <c r="L3" s="30"/>
      <c r="M3" s="30"/>
    </row>
    <row r="4" spans="1:13" ht="159" customHeight="1">
      <c r="A4" s="26"/>
      <c r="B4" s="27"/>
      <c r="C4" s="27"/>
      <c r="D4" s="27"/>
      <c r="E4" s="6" t="s">
        <v>7</v>
      </c>
      <c r="F4" s="6" t="s">
        <v>8</v>
      </c>
      <c r="G4" s="7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s="8" customFormat="1" ht="18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8" customFormat="1" ht="36.75" customHeight="1">
      <c r="A6" s="9">
        <v>1</v>
      </c>
      <c r="B6" s="10" t="s">
        <v>18</v>
      </c>
      <c r="C6" s="11" t="s">
        <v>20</v>
      </c>
      <c r="D6" s="11">
        <v>2565</v>
      </c>
      <c r="E6" s="12">
        <v>30</v>
      </c>
      <c r="F6" s="12">
        <v>36</v>
      </c>
      <c r="G6" s="12">
        <v>38</v>
      </c>
      <c r="H6" s="13">
        <f>AVERAGE(E6:G6)</f>
        <v>34.666666666666664</v>
      </c>
      <c r="I6" s="14">
        <f>SQRT(((SUM((POWER(E6-H6,2)),(POWER(F6-H6,2)),(POWER(G6-H6,2)))/(COLUMNS(E6:G6)-1))))</f>
        <v>4.163331998932266</v>
      </c>
      <c r="J6" s="15">
        <f>((D6/3)*(SUM(E6:G6)))</f>
        <v>88920</v>
      </c>
      <c r="K6" s="16">
        <f>J6/D6</f>
        <v>34.666666666666664</v>
      </c>
      <c r="L6" s="15">
        <f>ROUND(K6,2)</f>
        <v>34.67</v>
      </c>
      <c r="M6" s="15">
        <f>L6*D6</f>
        <v>88928.55</v>
      </c>
    </row>
    <row r="7" spans="1:13" s="8" customFormat="1" ht="15.75">
      <c r="A7" s="17"/>
      <c r="B7" s="18"/>
      <c r="C7" s="11"/>
      <c r="D7" s="19"/>
      <c r="E7" s="12"/>
      <c r="F7" s="12"/>
      <c r="G7" s="12"/>
      <c r="H7" s="13"/>
      <c r="I7" s="14"/>
      <c r="J7" s="15"/>
      <c r="K7" s="16"/>
      <c r="L7" s="15"/>
      <c r="M7" s="15"/>
    </row>
    <row r="8" spans="1:13" ht="15.75" customHeight="1">
      <c r="A8" s="32"/>
      <c r="B8" s="32"/>
      <c r="C8" s="32"/>
      <c r="D8" s="32"/>
      <c r="E8" s="32"/>
      <c r="F8" s="32"/>
      <c r="G8" s="32"/>
      <c r="H8" s="20"/>
      <c r="I8" s="20"/>
      <c r="J8" s="21"/>
      <c r="M8" s="22">
        <f>SUM(M5:M7)</f>
        <v>88928.55</v>
      </c>
    </row>
    <row r="9" spans="1:10" ht="36" customHeight="1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ht="12.75">
      <c r="A10" s="1" t="s">
        <v>17</v>
      </c>
    </row>
    <row r="13" ht="12.75">
      <c r="B13" s="1" t="s">
        <v>21</v>
      </c>
    </row>
  </sheetData>
  <sheetProtection selectLockedCells="1" selectUnlockedCells="1"/>
  <mergeCells count="12">
    <mergeCell ref="A5:M5"/>
    <mergeCell ref="A8:G8"/>
    <mergeCell ref="A9:J9"/>
    <mergeCell ref="L1:M2"/>
    <mergeCell ref="A2:J2"/>
    <mergeCell ref="A3:A4"/>
    <mergeCell ref="B3:B4"/>
    <mergeCell ref="C3:C4"/>
    <mergeCell ref="D3:D4"/>
    <mergeCell ref="E3:G3"/>
    <mergeCell ref="H3:I3"/>
    <mergeCell ref="J3:M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2019-09-30T10:02:19Z</cp:lastPrinted>
  <dcterms:modified xsi:type="dcterms:W3CDTF">2019-09-30T10:02:25Z</dcterms:modified>
  <cp:category/>
  <cp:version/>
  <cp:contentType/>
  <cp:contentStatus/>
</cp:coreProperties>
</file>